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2" i="1"/>
  <c r="J17"/>
  <c r="K17"/>
  <c r="J18"/>
  <c r="K18"/>
  <c r="J19"/>
  <c r="K19"/>
  <c r="J20"/>
  <c r="K20"/>
  <c r="J21"/>
  <c r="K21"/>
  <c r="J22"/>
  <c r="K22"/>
  <c r="J23"/>
  <c r="K23"/>
  <c r="J24"/>
  <c r="K24"/>
  <c r="D24"/>
  <c r="J14"/>
  <c r="K14"/>
  <c r="J15"/>
  <c r="K15"/>
  <c r="J16"/>
  <c r="K16"/>
  <c r="K13" l="1"/>
  <c r="J13"/>
  <c r="K12"/>
  <c r="J12"/>
  <c r="J9"/>
  <c r="K9"/>
  <c r="J10"/>
  <c r="K10"/>
  <c r="J11"/>
  <c r="K11"/>
  <c r="K8"/>
  <c r="J8"/>
  <c r="K7"/>
  <c r="J7"/>
  <c r="K6"/>
  <c r="J6"/>
  <c r="K5"/>
  <c r="J5"/>
  <c r="K4"/>
  <c r="J4"/>
  <c r="K3"/>
  <c r="I2" s="1"/>
  <c r="J3"/>
  <c r="H2" s="1"/>
</calcChain>
</file>

<file path=xl/sharedStrings.xml><?xml version="1.0" encoding="utf-8"?>
<sst xmlns="http://schemas.openxmlformats.org/spreadsheetml/2006/main" count="50" uniqueCount="50">
  <si>
    <t>Остатки</t>
  </si>
  <si>
    <t>Оптовая цена от 100 000 руб</t>
  </si>
  <si>
    <t>Оптовая цена от 20 000 руб.</t>
  </si>
  <si>
    <t>Розничная цена</t>
  </si>
  <si>
    <t>вставить кол-во пледов для подсчета суммы от 100 000 руб.</t>
  </si>
  <si>
    <t>вставить кол-во пледов для подсчета суммы от 20 000 руб.</t>
  </si>
  <si>
    <t>p0018</t>
  </si>
  <si>
    <t>p0020</t>
  </si>
  <si>
    <t>p0021</t>
  </si>
  <si>
    <t>p0024</t>
  </si>
  <si>
    <t>p0026</t>
  </si>
  <si>
    <t>косы акрил (бордо)</t>
  </si>
  <si>
    <t>p0031</t>
  </si>
  <si>
    <t>Наименование</t>
  </si>
  <si>
    <t>Изображение</t>
  </si>
  <si>
    <t>плед рис бежевый 125*140 см, Везув + коробка (если нужна)</t>
  </si>
  <si>
    <t>плед рис персиковый 125*140 см, Везув + коробка (если нужна)</t>
  </si>
  <si>
    <t>плед рис небесный 125*140 см, Везув + коробка (если нужна)</t>
  </si>
  <si>
    <t>Косы, акрил, Керамический, 125*160см</t>
  </si>
  <si>
    <t>Коса длинная, бежевый, везув, 115*150 см</t>
  </si>
  <si>
    <t>p0037</t>
  </si>
  <si>
    <t>p0038</t>
  </si>
  <si>
    <t>p0039</t>
  </si>
  <si>
    <t>Плед скандик двухсторонний Красно/белый 110*170 см акрил турецкий</t>
  </si>
  <si>
    <t>плед скандик двухсторонний василек/белый 110*170 см акрил турецкий</t>
  </si>
  <si>
    <t>плед скандик двухсторонний серый/белый 110*170 см акрил турецкий</t>
  </si>
  <si>
    <t>S0001</t>
  </si>
  <si>
    <t>S0002</t>
  </si>
  <si>
    <t>p0041</t>
  </si>
  <si>
    <t>a0001</t>
  </si>
  <si>
    <t>a0002</t>
  </si>
  <si>
    <t>шапка цвет джинс, аккуратные швы (кетель)</t>
  </si>
  <si>
    <t>шапка цвет т.синяя, (кетель) с помоном, пряжа Авонде (Турция), 10% шерсть</t>
  </si>
  <si>
    <t>шапка цвет Антрацит, аккуратные швы (кетель)</t>
  </si>
  <si>
    <t>p00042</t>
  </si>
  <si>
    <t>a0005</t>
  </si>
  <si>
    <t>Шарф Серый меланж, Везув, ластик 1*1 22*155 см</t>
  </si>
  <si>
    <t>a0006</t>
  </si>
  <si>
    <t xml:space="preserve">шарф слоновая кость меланж, везув, ластик 1*1 22*152 см </t>
  </si>
  <si>
    <t>a0007</t>
  </si>
  <si>
    <t xml:space="preserve">шарф т. Синий 30/70 ластик 1*1 20*155 см </t>
  </si>
  <si>
    <t>a0008</t>
  </si>
  <si>
    <t>a0009</t>
  </si>
  <si>
    <t>a0010</t>
  </si>
  <si>
    <t>шарф авонда черный 21*140 см ластик 1*1</t>
  </si>
  <si>
    <t>шарф авнода красныйластик 1*1 21*140см</t>
  </si>
  <si>
    <t>шарф везув шоколад ластик 1*1 21*140см</t>
  </si>
  <si>
    <t>плед шахматы сафари, акрил , 130*170 см</t>
  </si>
  <si>
    <t>шарф т.синий 35*170 см, ластик 1*1, пряжа Авонде (Турция) 10% шерсть</t>
  </si>
  <si>
    <t>плед шахматы бордо 130*170 см акрил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</si>
</sst>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Font="1" applyBorder="1" applyAlignment="1"/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  <protection hidden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0" fontId="0" fillId="0" borderId="1" xfId="0" applyFont="1" applyBorder="1" applyAlignment="1">
      <alignment horizontal="left" vertical="center"/>
    </xf>
    <xf numFmtId="0" fontId="0" fillId="0" borderId="2" xfId="0" applyFill="1" applyBorder="1" applyAlignment="1" applyProtection="1">
      <alignment wrapText="1"/>
      <protection hidden="1"/>
    </xf>
    <xf numFmtId="164" fontId="0" fillId="0" borderId="1" xfId="0" applyNumberFormat="1" applyFont="1" applyBorder="1" applyAlignment="1" applyProtection="1">
      <protection hidden="1"/>
    </xf>
    <xf numFmtId="164" fontId="0" fillId="0" borderId="1" xfId="0" applyNumberFormat="1" applyFont="1" applyBorder="1" applyAlignment="1" applyProtection="1">
      <alignment vertical="center"/>
      <protection hidden="1"/>
    </xf>
    <xf numFmtId="0" fontId="0" fillId="0" borderId="0" xfId="0" applyFont="1" applyAlignment="1" applyProtection="1">
      <protection hidden="1"/>
    </xf>
    <xf numFmtId="164" fontId="0" fillId="0" borderId="1" xfId="0" applyNumberForma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hidden="1"/>
    </xf>
    <xf numFmtId="0" fontId="0" fillId="0" borderId="1" xfId="0" applyBorder="1" applyAlignment="1" applyProtection="1">
      <alignment wrapText="1"/>
      <protection hidden="1"/>
    </xf>
  </cellXfs>
  <cellStyles count="1">
    <cellStyle name="Обычный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13</xdr:row>
      <xdr:rowOff>24900</xdr:rowOff>
    </xdr:from>
    <xdr:to>
      <xdr:col>2</xdr:col>
      <xdr:colOff>1184775</xdr:colOff>
      <xdr:row>14</xdr:row>
      <xdr:rowOff>0</xdr:rowOff>
    </xdr:to>
    <xdr:pic>
      <xdr:nvPicPr>
        <xdr:cNvPr id="38" name="Рисунок 37" descr="1674461340028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6925" y="146743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61913</xdr:colOff>
      <xdr:row>2</xdr:row>
      <xdr:rowOff>123826</xdr:rowOff>
    </xdr:from>
    <xdr:to>
      <xdr:col>2</xdr:col>
      <xdr:colOff>1347787</xdr:colOff>
      <xdr:row>2</xdr:row>
      <xdr:rowOff>981075</xdr:rowOff>
    </xdr:to>
    <xdr:pic>
      <xdr:nvPicPr>
        <xdr:cNvPr id="74" name="Рисунок 73" descr="рис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06813" y="20183476"/>
          <a:ext cx="1285874" cy="8572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3</xdr:row>
      <xdr:rowOff>28575</xdr:rowOff>
    </xdr:from>
    <xdr:to>
      <xdr:col>2</xdr:col>
      <xdr:colOff>1362075</xdr:colOff>
      <xdr:row>3</xdr:row>
      <xdr:rowOff>1014413</xdr:rowOff>
    </xdr:to>
    <xdr:pic>
      <xdr:nvPicPr>
        <xdr:cNvPr id="82" name="Рисунок 81" descr="плед рис персиковый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92525" y="22221825"/>
          <a:ext cx="1314450" cy="98583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38100</xdr:rowOff>
    </xdr:from>
    <xdr:to>
      <xdr:col>3</xdr:col>
      <xdr:colOff>1350</xdr:colOff>
      <xdr:row>7</xdr:row>
      <xdr:rowOff>1082100</xdr:rowOff>
    </xdr:to>
    <xdr:pic>
      <xdr:nvPicPr>
        <xdr:cNvPr id="83" name="Рисунок 82" descr="IMG_20201116_140853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83000" y="33966150"/>
          <a:ext cx="1392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</xdr:row>
      <xdr:rowOff>0</xdr:rowOff>
    </xdr:from>
    <xdr:to>
      <xdr:col>2</xdr:col>
      <xdr:colOff>1198500</xdr:colOff>
      <xdr:row>11</xdr:row>
      <xdr:rowOff>1008000</xdr:rowOff>
    </xdr:to>
    <xdr:pic>
      <xdr:nvPicPr>
        <xdr:cNvPr id="29" name="Рисунок 28" descr="за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667125" y="40643175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</xdr:row>
      <xdr:rowOff>76199</xdr:rowOff>
    </xdr:from>
    <xdr:to>
      <xdr:col>2</xdr:col>
      <xdr:colOff>1342640</xdr:colOff>
      <xdr:row>4</xdr:row>
      <xdr:rowOff>994274</xdr:rowOff>
    </xdr:to>
    <xdr:pic>
      <xdr:nvPicPr>
        <xdr:cNvPr id="30" name="Рисунок 29" descr="рис небесный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33775" y="23336249"/>
          <a:ext cx="1285490" cy="918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5</xdr:row>
      <xdr:rowOff>28575</xdr:rowOff>
    </xdr:from>
    <xdr:to>
      <xdr:col>2</xdr:col>
      <xdr:colOff>1372575</xdr:colOff>
      <xdr:row>5</xdr:row>
      <xdr:rowOff>1036575</xdr:rowOff>
    </xdr:to>
    <xdr:pic>
      <xdr:nvPicPr>
        <xdr:cNvPr id="33" name="Рисунок 32" descr="косы терракот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505200" y="26489025"/>
          <a:ext cx="1344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</xdr:row>
      <xdr:rowOff>19050</xdr:rowOff>
    </xdr:from>
    <xdr:to>
      <xdr:col>2</xdr:col>
      <xdr:colOff>1188975</xdr:colOff>
      <xdr:row>6</xdr:row>
      <xdr:rowOff>1027050</xdr:rowOff>
    </xdr:to>
    <xdr:pic>
      <xdr:nvPicPr>
        <xdr:cNvPr id="34" name="Рисунок 33" descr="P0014 (5)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657600" y="286131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266699</xdr:colOff>
      <xdr:row>8</xdr:row>
      <xdr:rowOff>9525</xdr:rowOff>
    </xdr:from>
    <xdr:to>
      <xdr:col>2</xdr:col>
      <xdr:colOff>1211582</xdr:colOff>
      <xdr:row>8</xdr:row>
      <xdr:rowOff>1089525</xdr:rowOff>
    </xdr:to>
    <xdr:pic>
      <xdr:nvPicPr>
        <xdr:cNvPr id="35" name="Рисунок 34" descr="скандик краснобеый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 flipV="1">
          <a:off x="3743324" y="40566975"/>
          <a:ext cx="944883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361951</xdr:colOff>
      <xdr:row>9</xdr:row>
      <xdr:rowOff>28574</xdr:rowOff>
    </xdr:from>
    <xdr:to>
      <xdr:col>2</xdr:col>
      <xdr:colOff>1133670</xdr:colOff>
      <xdr:row>9</xdr:row>
      <xdr:rowOff>1057275</xdr:rowOff>
    </xdr:to>
    <xdr:pic>
      <xdr:nvPicPr>
        <xdr:cNvPr id="36" name="Рисунок 35" descr="скандик василек 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838576" y="41690924"/>
          <a:ext cx="771719" cy="1028701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10</xdr:row>
      <xdr:rowOff>19049</xdr:rowOff>
    </xdr:from>
    <xdr:to>
      <xdr:col>2</xdr:col>
      <xdr:colOff>1217175</xdr:colOff>
      <xdr:row>10</xdr:row>
      <xdr:rowOff>1099049</xdr:rowOff>
    </xdr:to>
    <xdr:pic>
      <xdr:nvPicPr>
        <xdr:cNvPr id="37" name="Рисунок 36" descr="скандик темносерый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733800" y="42786299"/>
          <a:ext cx="96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11</xdr:row>
      <xdr:rowOff>28575</xdr:rowOff>
    </xdr:from>
    <xdr:to>
      <xdr:col>2</xdr:col>
      <xdr:colOff>1224975</xdr:colOff>
      <xdr:row>11</xdr:row>
      <xdr:rowOff>1072575</xdr:rowOff>
    </xdr:to>
    <xdr:pic>
      <xdr:nvPicPr>
        <xdr:cNvPr id="39" name="Рисунок 38" descr="джинса шапка второй вариант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657600" y="45005625"/>
          <a:ext cx="1044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12</xdr:row>
      <xdr:rowOff>38100</xdr:rowOff>
    </xdr:from>
    <xdr:to>
      <xdr:col>2</xdr:col>
      <xdr:colOff>1196400</xdr:colOff>
      <xdr:row>12</xdr:row>
      <xdr:rowOff>1082100</xdr:rowOff>
    </xdr:to>
    <xdr:pic>
      <xdr:nvPicPr>
        <xdr:cNvPr id="40" name="Рисунок 39" descr="шапка антрацит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629025" y="46120050"/>
          <a:ext cx="1044000" cy="104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14</xdr:row>
      <xdr:rowOff>28575</xdr:rowOff>
    </xdr:from>
    <xdr:to>
      <xdr:col>2</xdr:col>
      <xdr:colOff>1158300</xdr:colOff>
      <xdr:row>14</xdr:row>
      <xdr:rowOff>1072575</xdr:rowOff>
    </xdr:to>
    <xdr:pic>
      <xdr:nvPicPr>
        <xdr:cNvPr id="41" name="Рисунок 40" descr="темно синяя шапка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90925" y="48320325"/>
          <a:ext cx="1044000" cy="1044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7;&#1053;&#1054;&#1042;&#1053;&#1040;&#1071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заказа"/>
      <sheetName val="Расходы"/>
      <sheetName val="Поступление средств"/>
      <sheetName val="факт"/>
      <sheetName val="сводка расходов"/>
      <sheetName val="Факт прибыли"/>
      <sheetName val="план прибыли"/>
      <sheetName val="Документы"/>
      <sheetName val="Остатки пряжи"/>
      <sheetName val="Розница Главная"/>
      <sheetName val="Розница реализация"/>
      <sheetName val="розница расход"/>
      <sheetName val="Р.С."/>
      <sheetName val="Остатки склада"/>
      <sheetName val="расчет пледов"/>
      <sheetName val="образцы"/>
      <sheetName val="фишки эксель"/>
      <sheetName val="Машины"/>
      <sheetName val="Расчет произ."/>
      <sheetName val="Факт производст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3">
          <cell r="C23">
            <v>64</v>
          </cell>
        </row>
        <row r="60">
          <cell r="C60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pane ySplit="2" topLeftCell="A18" activePane="bottomLeft" state="frozen"/>
      <selection pane="bottomLeft" activeCell="D3" sqref="D3"/>
    </sheetView>
  </sheetViews>
  <sheetFormatPr defaultColWidth="8.7109375" defaultRowHeight="87" customHeight="1"/>
  <cols>
    <col min="1" max="1" width="6.7109375" style="7" customWidth="1"/>
    <col min="2" max="2" width="22.7109375" style="13" customWidth="1"/>
    <col min="3" max="3" width="20.85546875" style="7" customWidth="1"/>
    <col min="4" max="4" width="8.7109375" style="24"/>
    <col min="5" max="5" width="14.140625" style="14" customWidth="1"/>
    <col min="6" max="6" width="14.5703125" style="14" customWidth="1"/>
    <col min="7" max="7" width="12.28515625" style="14" customWidth="1"/>
    <col min="8" max="8" width="15.5703125" style="14" customWidth="1"/>
    <col min="9" max="9" width="18.42578125" style="14" customWidth="1"/>
    <col min="10" max="11" width="18.42578125" style="21" hidden="1" customWidth="1"/>
    <col min="12" max="12" width="18.42578125" style="7" customWidth="1"/>
    <col min="13" max="16384" width="8.7109375" style="7"/>
  </cols>
  <sheetData>
    <row r="1" spans="1:11" ht="87" customHeight="1">
      <c r="A1" s="1"/>
      <c r="B1" s="15" t="s">
        <v>13</v>
      </c>
      <c r="C1" s="16" t="s">
        <v>14</v>
      </c>
      <c r="D1" s="23" t="s">
        <v>0</v>
      </c>
      <c r="E1" s="4" t="s">
        <v>1</v>
      </c>
      <c r="F1" s="4" t="s">
        <v>2</v>
      </c>
      <c r="G1" s="4" t="s">
        <v>3</v>
      </c>
      <c r="H1" s="5" t="s">
        <v>4</v>
      </c>
      <c r="I1" s="6" t="s">
        <v>5</v>
      </c>
      <c r="J1" s="18"/>
      <c r="K1" s="18"/>
    </row>
    <row r="2" spans="1:11" ht="37.5" customHeight="1">
      <c r="A2" s="1"/>
      <c r="B2" s="2"/>
      <c r="C2" s="1"/>
      <c r="D2" s="23">
        <f>SUM(D3:D23)</f>
        <v>1348</v>
      </c>
      <c r="E2" s="3"/>
      <c r="F2" s="4"/>
      <c r="G2" s="4"/>
      <c r="H2" s="22">
        <f>SUM(J3:J23)</f>
        <v>0</v>
      </c>
      <c r="I2" s="22">
        <f>SUM(K3:K23)</f>
        <v>0</v>
      </c>
      <c r="J2" s="19"/>
      <c r="K2" s="19"/>
    </row>
    <row r="3" spans="1:11" ht="84" customHeight="1">
      <c r="A3" s="8" t="s">
        <v>6</v>
      </c>
      <c r="B3" s="9" t="s">
        <v>15</v>
      </c>
      <c r="C3" s="17"/>
      <c r="D3" s="10">
        <v>64</v>
      </c>
      <c r="E3" s="11">
        <v>710</v>
      </c>
      <c r="F3" s="11">
        <v>970</v>
      </c>
      <c r="G3" s="11">
        <v>1610</v>
      </c>
      <c r="H3" s="25"/>
      <c r="I3" s="26"/>
      <c r="J3" s="20">
        <f t="shared" ref="J3:K13" si="0">E3*H3</f>
        <v>0</v>
      </c>
      <c r="K3" s="20">
        <f t="shared" si="0"/>
        <v>0</v>
      </c>
    </row>
    <row r="4" spans="1:11" ht="84" customHeight="1">
      <c r="A4" s="8" t="s">
        <v>7</v>
      </c>
      <c r="B4" s="9" t="s">
        <v>16</v>
      </c>
      <c r="C4" s="17"/>
      <c r="D4" s="10">
        <v>10</v>
      </c>
      <c r="E4" s="11">
        <v>710</v>
      </c>
      <c r="F4" s="11">
        <v>970</v>
      </c>
      <c r="G4" s="11">
        <v>1610</v>
      </c>
      <c r="H4" s="25"/>
      <c r="I4" s="26"/>
      <c r="J4" s="20">
        <f t="shared" si="0"/>
        <v>0</v>
      </c>
      <c r="K4" s="20">
        <f t="shared" si="0"/>
        <v>0</v>
      </c>
    </row>
    <row r="5" spans="1:11" ht="84" customHeight="1">
      <c r="A5" s="8" t="s">
        <v>8</v>
      </c>
      <c r="B5" s="9" t="s">
        <v>17</v>
      </c>
      <c r="C5" s="17"/>
      <c r="D5" s="10">
        <v>15</v>
      </c>
      <c r="E5" s="11">
        <v>710</v>
      </c>
      <c r="F5" s="11">
        <v>970</v>
      </c>
      <c r="G5" s="11">
        <v>1610</v>
      </c>
      <c r="H5" s="25"/>
      <c r="I5" s="26"/>
      <c r="J5" s="20">
        <f t="shared" si="0"/>
        <v>0</v>
      </c>
      <c r="K5" s="20">
        <f t="shared" si="0"/>
        <v>0</v>
      </c>
    </row>
    <row r="6" spans="1:11" ht="84" customHeight="1">
      <c r="A6" s="8" t="s">
        <v>9</v>
      </c>
      <c r="B6" s="9" t="s">
        <v>18</v>
      </c>
      <c r="C6" s="17"/>
      <c r="D6" s="10">
        <v>1</v>
      </c>
      <c r="E6" s="11">
        <v>560</v>
      </c>
      <c r="F6" s="11">
        <v>770</v>
      </c>
      <c r="G6" s="11">
        <v>1250</v>
      </c>
      <c r="H6" s="25"/>
      <c r="I6" s="26"/>
      <c r="J6" s="20">
        <f t="shared" si="0"/>
        <v>0</v>
      </c>
      <c r="K6" s="20">
        <f t="shared" si="0"/>
        <v>0</v>
      </c>
    </row>
    <row r="7" spans="1:11" ht="84" customHeight="1">
      <c r="A7" s="8" t="s">
        <v>10</v>
      </c>
      <c r="B7" s="12" t="s">
        <v>11</v>
      </c>
      <c r="C7" s="17"/>
      <c r="D7" s="10">
        <v>1</v>
      </c>
      <c r="E7" s="11">
        <v>560</v>
      </c>
      <c r="F7" s="11">
        <v>770</v>
      </c>
      <c r="G7" s="11">
        <v>1250</v>
      </c>
      <c r="H7" s="25"/>
      <c r="I7" s="26"/>
      <c r="J7" s="20">
        <f t="shared" si="0"/>
        <v>0</v>
      </c>
      <c r="K7" s="20">
        <f t="shared" si="0"/>
        <v>0</v>
      </c>
    </row>
    <row r="8" spans="1:11" ht="87" customHeight="1">
      <c r="A8" s="8" t="s">
        <v>12</v>
      </c>
      <c r="B8" s="9" t="s">
        <v>19</v>
      </c>
      <c r="C8" s="17"/>
      <c r="D8" s="10">
        <v>1</v>
      </c>
      <c r="E8" s="11">
        <v>710</v>
      </c>
      <c r="F8" s="11">
        <v>970</v>
      </c>
      <c r="G8" s="11">
        <v>1610</v>
      </c>
      <c r="H8" s="25"/>
      <c r="I8" s="26"/>
      <c r="J8" s="20">
        <f t="shared" si="0"/>
        <v>0</v>
      </c>
      <c r="K8" s="20">
        <f t="shared" si="0"/>
        <v>0</v>
      </c>
    </row>
    <row r="9" spans="1:11" ht="87" customHeight="1">
      <c r="A9" s="8" t="s">
        <v>20</v>
      </c>
      <c r="B9" s="8" t="s">
        <v>23</v>
      </c>
      <c r="C9" s="17"/>
      <c r="D9" s="10">
        <v>89</v>
      </c>
      <c r="E9" s="11">
        <v>990</v>
      </c>
      <c r="F9" s="11">
        <v>1290</v>
      </c>
      <c r="G9" s="11">
        <v>2160</v>
      </c>
      <c r="H9" s="25"/>
      <c r="I9" s="26"/>
      <c r="J9" s="20">
        <f t="shared" ref="J9:J11" si="1">E9*H9</f>
        <v>0</v>
      </c>
      <c r="K9" s="20">
        <f t="shared" ref="K9:K11" si="2">F9*I9</f>
        <v>0</v>
      </c>
    </row>
    <row r="10" spans="1:11" ht="87" customHeight="1">
      <c r="A10" s="8" t="s">
        <v>21</v>
      </c>
      <c r="B10" s="8" t="s">
        <v>24</v>
      </c>
      <c r="C10" s="17"/>
      <c r="D10" s="10">
        <v>63</v>
      </c>
      <c r="E10" s="11">
        <v>990</v>
      </c>
      <c r="F10" s="11">
        <v>1290</v>
      </c>
      <c r="G10" s="11">
        <v>2160</v>
      </c>
      <c r="H10" s="25"/>
      <c r="I10" s="26"/>
      <c r="J10" s="20">
        <f t="shared" si="1"/>
        <v>0</v>
      </c>
      <c r="K10" s="20">
        <f t="shared" si="2"/>
        <v>0</v>
      </c>
    </row>
    <row r="11" spans="1:11" ht="87" customHeight="1">
      <c r="A11" s="8" t="s">
        <v>22</v>
      </c>
      <c r="B11" s="8" t="s">
        <v>25</v>
      </c>
      <c r="C11" s="17"/>
      <c r="D11" s="10">
        <v>152</v>
      </c>
      <c r="E11" s="11">
        <v>990</v>
      </c>
      <c r="F11" s="11">
        <v>1290</v>
      </c>
      <c r="G11" s="11">
        <v>2160</v>
      </c>
      <c r="H11" s="25"/>
      <c r="I11" s="26"/>
      <c r="J11" s="20">
        <f t="shared" si="1"/>
        <v>0</v>
      </c>
      <c r="K11" s="20">
        <f t="shared" si="2"/>
        <v>0</v>
      </c>
    </row>
    <row r="12" spans="1:11" ht="87" customHeight="1">
      <c r="A12" s="27" t="s">
        <v>26</v>
      </c>
      <c r="B12" s="9" t="s">
        <v>31</v>
      </c>
      <c r="C12" s="1"/>
      <c r="D12" s="10">
        <v>253</v>
      </c>
      <c r="E12" s="11">
        <v>365</v>
      </c>
      <c r="F12" s="11">
        <v>440</v>
      </c>
      <c r="G12" s="11">
        <v>730</v>
      </c>
      <c r="H12" s="25"/>
      <c r="I12" s="26"/>
      <c r="J12" s="21">
        <f t="shared" si="0"/>
        <v>0</v>
      </c>
      <c r="K12" s="21">
        <f t="shared" si="0"/>
        <v>0</v>
      </c>
    </row>
    <row r="13" spans="1:11" ht="87" customHeight="1">
      <c r="A13" s="27" t="s">
        <v>27</v>
      </c>
      <c r="B13" s="15" t="s">
        <v>33</v>
      </c>
      <c r="C13" s="1"/>
      <c r="D13" s="10">
        <v>221</v>
      </c>
      <c r="E13" s="11">
        <v>365</v>
      </c>
      <c r="F13" s="11">
        <v>440</v>
      </c>
      <c r="G13" s="11">
        <v>730</v>
      </c>
      <c r="H13" s="25"/>
      <c r="I13" s="26"/>
      <c r="J13" s="21">
        <f t="shared" si="0"/>
        <v>0</v>
      </c>
      <c r="K13" s="21">
        <f t="shared" si="0"/>
        <v>0</v>
      </c>
    </row>
    <row r="14" spans="1:11" ht="87" customHeight="1">
      <c r="A14" s="27" t="s">
        <v>28</v>
      </c>
      <c r="B14" s="15" t="s">
        <v>49</v>
      </c>
      <c r="C14" s="1"/>
      <c r="D14" s="10">
        <v>5</v>
      </c>
      <c r="E14" s="11">
        <v>560</v>
      </c>
      <c r="F14" s="11">
        <v>770</v>
      </c>
      <c r="G14" s="11">
        <v>1250</v>
      </c>
      <c r="H14" s="25"/>
      <c r="I14" s="26"/>
      <c r="J14" s="21">
        <f t="shared" ref="J14:J16" si="3">E14*H14</f>
        <v>0</v>
      </c>
      <c r="K14" s="21">
        <f t="shared" ref="K14:K16" si="4">F14*I14</f>
        <v>0</v>
      </c>
    </row>
    <row r="15" spans="1:11" ht="87" customHeight="1">
      <c r="A15" s="27" t="s">
        <v>29</v>
      </c>
      <c r="B15" s="15" t="s">
        <v>32</v>
      </c>
      <c r="C15" s="1"/>
      <c r="D15" s="10">
        <v>9</v>
      </c>
      <c r="E15" s="11">
        <v>410</v>
      </c>
      <c r="F15" s="11">
        <v>500</v>
      </c>
      <c r="G15" s="11">
        <v>840</v>
      </c>
      <c r="H15" s="25"/>
      <c r="I15" s="26"/>
      <c r="J15" s="21">
        <f t="shared" si="3"/>
        <v>0</v>
      </c>
      <c r="K15" s="21">
        <f t="shared" si="4"/>
        <v>0</v>
      </c>
    </row>
    <row r="16" spans="1:11" ht="87" customHeight="1">
      <c r="A16" s="27" t="s">
        <v>30</v>
      </c>
      <c r="B16" s="15" t="s">
        <v>48</v>
      </c>
      <c r="C16" s="1"/>
      <c r="D16" s="10">
        <v>26</v>
      </c>
      <c r="E16" s="11">
        <v>465</v>
      </c>
      <c r="F16" s="11">
        <v>650</v>
      </c>
      <c r="G16" s="11">
        <v>1080</v>
      </c>
      <c r="H16" s="25"/>
      <c r="I16" s="26"/>
      <c r="J16" s="21">
        <f t="shared" si="3"/>
        <v>0</v>
      </c>
      <c r="K16" s="21">
        <f t="shared" si="4"/>
        <v>0</v>
      </c>
    </row>
    <row r="17" spans="1:11" ht="87" customHeight="1">
      <c r="A17" s="27" t="s">
        <v>34</v>
      </c>
      <c r="B17" s="15" t="s">
        <v>47</v>
      </c>
      <c r="C17" s="1"/>
      <c r="D17" s="10">
        <v>30</v>
      </c>
      <c r="E17" s="11">
        <v>750</v>
      </c>
      <c r="F17" s="11">
        <v>1010</v>
      </c>
      <c r="G17" s="11">
        <v>1680</v>
      </c>
      <c r="H17" s="25"/>
      <c r="I17" s="26"/>
      <c r="J17" s="21">
        <f t="shared" ref="J17:J24" si="5">E17*H17</f>
        <v>0</v>
      </c>
      <c r="K17" s="21">
        <f t="shared" ref="K17:K24" si="6">F17*I17</f>
        <v>0</v>
      </c>
    </row>
    <row r="18" spans="1:11" ht="87" customHeight="1">
      <c r="A18" s="27" t="s">
        <v>35</v>
      </c>
      <c r="B18" s="15" t="s">
        <v>36</v>
      </c>
      <c r="C18" s="1"/>
      <c r="D18" s="10">
        <v>69</v>
      </c>
      <c r="E18" s="11">
        <v>380</v>
      </c>
      <c r="F18" s="11">
        <v>510</v>
      </c>
      <c r="G18" s="11">
        <v>850</v>
      </c>
      <c r="H18" s="25"/>
      <c r="I18" s="26"/>
      <c r="J18" s="21">
        <f t="shared" si="5"/>
        <v>0</v>
      </c>
      <c r="K18" s="21">
        <f t="shared" si="6"/>
        <v>0</v>
      </c>
    </row>
    <row r="19" spans="1:11" ht="87" customHeight="1">
      <c r="A19" s="27" t="s">
        <v>37</v>
      </c>
      <c r="B19" s="28" t="s">
        <v>38</v>
      </c>
      <c r="C19" s="1"/>
      <c r="D19" s="10">
        <v>66</v>
      </c>
      <c r="E19" s="11">
        <v>380</v>
      </c>
      <c r="F19" s="11">
        <v>510</v>
      </c>
      <c r="G19" s="11">
        <v>850</v>
      </c>
      <c r="H19" s="25"/>
      <c r="I19" s="26"/>
      <c r="J19" s="21">
        <f t="shared" si="5"/>
        <v>0</v>
      </c>
      <c r="K19" s="21">
        <f t="shared" si="6"/>
        <v>0</v>
      </c>
    </row>
    <row r="20" spans="1:11" ht="87" customHeight="1">
      <c r="A20" s="27" t="s">
        <v>39</v>
      </c>
      <c r="B20" s="28" t="s">
        <v>40</v>
      </c>
      <c r="C20" s="1"/>
      <c r="D20" s="10">
        <v>143</v>
      </c>
      <c r="E20" s="11">
        <v>465</v>
      </c>
      <c r="F20" s="11">
        <v>650</v>
      </c>
      <c r="G20" s="11">
        <v>1080</v>
      </c>
      <c r="H20" s="25"/>
      <c r="I20" s="26"/>
      <c r="J20" s="21">
        <f t="shared" si="5"/>
        <v>0</v>
      </c>
      <c r="K20" s="21">
        <f t="shared" si="6"/>
        <v>0</v>
      </c>
    </row>
    <row r="21" spans="1:11" ht="87" customHeight="1">
      <c r="A21" s="27" t="s">
        <v>41</v>
      </c>
      <c r="B21" s="28" t="s">
        <v>44</v>
      </c>
      <c r="C21" s="1"/>
      <c r="D21" s="10">
        <v>60</v>
      </c>
      <c r="E21" s="11">
        <v>380</v>
      </c>
      <c r="F21" s="11">
        <v>510</v>
      </c>
      <c r="G21" s="11">
        <v>850</v>
      </c>
      <c r="H21" s="25"/>
      <c r="I21" s="26"/>
      <c r="J21" s="21">
        <f t="shared" si="5"/>
        <v>0</v>
      </c>
      <c r="K21" s="21">
        <f t="shared" si="6"/>
        <v>0</v>
      </c>
    </row>
    <row r="22" spans="1:11" ht="87" customHeight="1">
      <c r="A22" s="27" t="s">
        <v>42</v>
      </c>
      <c r="B22" s="28" t="s">
        <v>45</v>
      </c>
      <c r="C22" s="1"/>
      <c r="D22" s="10">
        <v>55</v>
      </c>
      <c r="E22" s="11">
        <v>380</v>
      </c>
      <c r="F22" s="11">
        <v>510</v>
      </c>
      <c r="G22" s="11">
        <v>850</v>
      </c>
      <c r="H22" s="25"/>
      <c r="I22" s="26"/>
      <c r="J22" s="21">
        <f t="shared" si="5"/>
        <v>0</v>
      </c>
      <c r="K22" s="21">
        <f t="shared" si="6"/>
        <v>0</v>
      </c>
    </row>
    <row r="23" spans="1:11" ht="87" customHeight="1">
      <c r="A23" s="27" t="s">
        <v>43</v>
      </c>
      <c r="B23" s="28" t="s">
        <v>46</v>
      </c>
      <c r="C23" s="1"/>
      <c r="D23" s="10">
        <v>15</v>
      </c>
      <c r="E23" s="11">
        <v>380</v>
      </c>
      <c r="F23" s="11">
        <v>510</v>
      </c>
      <c r="G23" s="11">
        <v>850</v>
      </c>
      <c r="H23" s="25"/>
      <c r="I23" s="26"/>
      <c r="J23" s="21">
        <f t="shared" si="5"/>
        <v>0</v>
      </c>
      <c r="K23" s="21">
        <f t="shared" si="6"/>
        <v>0</v>
      </c>
    </row>
    <row r="24" spans="1:11" ht="87" customHeight="1">
      <c r="A24" s="27"/>
      <c r="B24" s="2"/>
      <c r="C24" s="1"/>
      <c r="D24" s="10">
        <f>'[1]Розница Главная'!C60</f>
        <v>0</v>
      </c>
      <c r="E24" s="11"/>
      <c r="F24" s="11"/>
      <c r="G24" s="11"/>
      <c r="H24" s="25"/>
      <c r="I24" s="26"/>
      <c r="J24" s="21">
        <f t="shared" si="5"/>
        <v>0</v>
      </c>
      <c r="K24" s="21">
        <f t="shared" si="6"/>
        <v>0</v>
      </c>
    </row>
  </sheetData>
  <conditionalFormatting sqref="H3:I16">
    <cfRule type="cellIs" dxfId="5" priority="13" operator="greaterThan">
      <formula>$D3</formula>
    </cfRule>
  </conditionalFormatting>
  <conditionalFormatting sqref="H2">
    <cfRule type="cellIs" dxfId="4" priority="10" operator="greaterThan">
      <formula>100000</formula>
    </cfRule>
    <cfRule type="cellIs" dxfId="3" priority="11" operator="lessThan">
      <formula>100000</formula>
    </cfRule>
  </conditionalFormatting>
  <conditionalFormatting sqref="I2">
    <cfRule type="cellIs" dxfId="2" priority="8" operator="lessThan">
      <formula>20000</formula>
    </cfRule>
    <cfRule type="cellIs" dxfId="1" priority="9" operator="greaterThan">
      <formula>20000</formula>
    </cfRule>
  </conditionalFormatting>
  <conditionalFormatting sqref="H16:I24">
    <cfRule type="cellIs" dxfId="0" priority="1" operator="greaterThan">
      <formula>$D16</formula>
    </cfRule>
  </conditionalFormatting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2025-09-28T16:14:54Z</dcterms:modified>
</cp:coreProperties>
</file>